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LBC\SLBC MARCH 2025\SLBC March 2025 Booklet\"/>
    </mc:Choice>
  </mc:AlternateContent>
  <xr:revisionPtr revIDLastSave="0" documentId="13_ncr:1_{C340007E-E631-4FB6-9EA4-03BB2126FA1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9" i="1" l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8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7" i="1"/>
  <c r="D32" i="1" l="1"/>
  <c r="E32" i="1"/>
  <c r="F32" i="1"/>
  <c r="G32" i="1"/>
  <c r="H32" i="1"/>
  <c r="I32" i="1"/>
  <c r="J32" i="1"/>
  <c r="K32" i="1"/>
  <c r="L32" i="1"/>
  <c r="M32" i="1"/>
  <c r="N32" i="1"/>
  <c r="C32" i="1"/>
  <c r="L8" i="2" l="1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U9" i="2"/>
  <c r="U10" i="2"/>
  <c r="U11" i="2"/>
  <c r="U12" i="2"/>
  <c r="U13" i="2"/>
  <c r="U14" i="2"/>
  <c r="U15" i="2"/>
  <c r="U16" i="2"/>
  <c r="U17" i="2"/>
  <c r="U18" i="2"/>
  <c r="U19" i="2"/>
  <c r="U20" i="2"/>
  <c r="U21" i="2"/>
  <c r="U22" i="2"/>
  <c r="U23" i="2"/>
  <c r="U24" i="2"/>
  <c r="U25" i="2"/>
  <c r="U26" i="2"/>
  <c r="U27" i="2"/>
  <c r="U28" i="2"/>
  <c r="U29" i="2"/>
  <c r="Y30" i="2"/>
  <c r="X30" i="2"/>
  <c r="W30" i="2"/>
  <c r="V30" i="2"/>
  <c r="T30" i="2"/>
  <c r="S30" i="2"/>
  <c r="R30" i="2"/>
  <c r="Q30" i="2"/>
  <c r="Z29" i="2"/>
  <c r="Z28" i="2"/>
  <c r="Z27" i="2"/>
  <c r="Z26" i="2"/>
  <c r="Z25" i="2"/>
  <c r="Z24" i="2"/>
  <c r="Z23" i="2"/>
  <c r="Z22" i="2"/>
  <c r="Z21" i="2"/>
  <c r="Z20" i="2"/>
  <c r="Z19" i="2"/>
  <c r="Z18" i="2"/>
  <c r="Z17" i="2"/>
  <c r="Z16" i="2"/>
  <c r="Z15" i="2"/>
  <c r="Z14" i="2"/>
  <c r="Z13" i="2"/>
  <c r="Z12" i="2"/>
  <c r="Z11" i="2"/>
  <c r="Z10" i="2"/>
  <c r="Z9" i="2"/>
  <c r="Z8" i="2"/>
  <c r="U8" i="2"/>
  <c r="Z30" i="2" l="1"/>
  <c r="U30" i="2"/>
  <c r="K31" i="2" l="1"/>
  <c r="J31" i="2"/>
  <c r="I31" i="2"/>
  <c r="H31" i="2"/>
  <c r="F31" i="2"/>
  <c r="E31" i="2"/>
  <c r="D31" i="2"/>
  <c r="C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L7" i="2"/>
  <c r="G7" i="2"/>
  <c r="L6" i="2"/>
  <c r="G6" i="2"/>
  <c r="L31" i="2" l="1"/>
  <c r="G31" i="2"/>
</calcChain>
</file>

<file path=xl/sharedStrings.xml><?xml version="1.0" encoding="utf-8"?>
<sst xmlns="http://schemas.openxmlformats.org/spreadsheetml/2006/main" count="142" uniqueCount="64">
  <si>
    <t>Received</t>
  </si>
  <si>
    <t>Sanctioned</t>
  </si>
  <si>
    <t>Anjaw</t>
  </si>
  <si>
    <t>Changlang</t>
  </si>
  <si>
    <t>Dibang Valley</t>
  </si>
  <si>
    <t>East Kameng</t>
  </si>
  <si>
    <t>East Siang</t>
  </si>
  <si>
    <t>Kamle</t>
  </si>
  <si>
    <t>Kurung Kumey</t>
  </si>
  <si>
    <t>Leparada</t>
  </si>
  <si>
    <t>Lohit</t>
  </si>
  <si>
    <t>Longding</t>
  </si>
  <si>
    <t>Lower Dibang Valley</t>
  </si>
  <si>
    <t>Lower Siang</t>
  </si>
  <si>
    <t>Lower Subansiri</t>
  </si>
  <si>
    <t>Namsai</t>
  </si>
  <si>
    <t>Papumpare</t>
  </si>
  <si>
    <t>Siang</t>
  </si>
  <si>
    <t>Tawang</t>
  </si>
  <si>
    <t>Tirap</t>
  </si>
  <si>
    <t>Upper Siang</t>
  </si>
  <si>
    <t>Upper Subansiri</t>
  </si>
  <si>
    <t>West Kameng</t>
  </si>
  <si>
    <t>West Siang</t>
  </si>
  <si>
    <t>(Amount - Rs. in lakhs)</t>
  </si>
  <si>
    <t>Sl No.</t>
  </si>
  <si>
    <t>No.</t>
  </si>
  <si>
    <t>Amt</t>
  </si>
  <si>
    <t>Total</t>
  </si>
  <si>
    <t>ANPY (Krishi/Agri)</t>
  </si>
  <si>
    <t>ANPY (Bhagwani/Horti)</t>
  </si>
  <si>
    <t>District</t>
  </si>
  <si>
    <t>Pakke Kessang</t>
  </si>
  <si>
    <t>Kra Daadi</t>
  </si>
  <si>
    <t>Shi Yomi</t>
  </si>
  <si>
    <t>Reject/ Pending</t>
  </si>
  <si>
    <t>BANKWISE ATMA NIRBHAR  PLANTATION  YOJANA REPORT FOR THE STATE OF ARUNACHAL PRADESH AS ON 13.11.2024 FOR THE FY 2023-2024</t>
  </si>
  <si>
    <t>Banks</t>
  </si>
  <si>
    <t>Reject/Pending</t>
  </si>
  <si>
    <t>SBI</t>
  </si>
  <si>
    <t>BOB</t>
  </si>
  <si>
    <t>BOI</t>
  </si>
  <si>
    <t>BOM</t>
  </si>
  <si>
    <t>CAN</t>
  </si>
  <si>
    <t>CBI</t>
  </si>
  <si>
    <t>IND</t>
  </si>
  <si>
    <t>IOB</t>
  </si>
  <si>
    <t>PNB</t>
  </si>
  <si>
    <t>P&amp;SB</t>
  </si>
  <si>
    <t>UCO</t>
  </si>
  <si>
    <t>UNI</t>
  </si>
  <si>
    <t>AXIS</t>
  </si>
  <si>
    <t>BANDHAN</t>
  </si>
  <si>
    <t>HDFC</t>
  </si>
  <si>
    <t>ICICI</t>
  </si>
  <si>
    <t>IDBI</t>
  </si>
  <si>
    <t>INDUS</t>
  </si>
  <si>
    <t>NESFB</t>
  </si>
  <si>
    <t>YES</t>
  </si>
  <si>
    <t>APRB</t>
  </si>
  <si>
    <t>APSCAB</t>
  </si>
  <si>
    <t>Return</t>
  </si>
  <si>
    <t>Pending</t>
  </si>
  <si>
    <t>DISTRICTWISE ATMA NIRBHAR  PLANTATION  YOJANA REPORT FOR THE STATE OF ARUNACHAL PRADESH AS ON 31.03.2025 FOR THE FY 2023-2024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</si>
</sst>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7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7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2" borderId="1" xfId="0" applyFill="1" applyBorder="1"/>
    <xf numFmtId="2" fontId="4" fillId="2" borderId="1" xfId="0" applyNumberFormat="1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right"/>
    </xf>
    <xf numFmtId="2" fontId="0" fillId="2" borderId="1" xfId="0" applyNumberFormat="1" applyFill="1" applyBorder="1" applyAlignment="1">
      <alignment horizontal="right"/>
    </xf>
    <xf numFmtId="0" fontId="2" fillId="2" borderId="1" xfId="0" applyFont="1" applyFill="1" applyBorder="1" applyAlignment="1">
      <alignment horizontal="right" vertical="center"/>
    </xf>
    <xf numFmtId="2" fontId="2" fillId="2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right"/>
    </xf>
    <xf numFmtId="2" fontId="1" fillId="2" borderId="1" xfId="0" applyNumberFormat="1" applyFont="1" applyFill="1" applyBorder="1" applyAlignment="1">
      <alignment horizontal="right"/>
    </xf>
    <xf numFmtId="0" fontId="0" fillId="0" borderId="1" xfId="0" applyBorder="1"/>
    <xf numFmtId="0" fontId="4" fillId="2" borderId="1" xfId="0" applyFont="1" applyFill="1" applyBorder="1" applyAlignment="1">
      <alignment vertical="center"/>
    </xf>
    <xf numFmtId="2" fontId="4" fillId="2" borderId="1" xfId="0" applyNumberFormat="1" applyFont="1" applyFill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1" fontId="0" fillId="2" borderId="1" xfId="0" applyNumberFormat="1" applyFill="1" applyBorder="1" applyAlignment="1">
      <alignment horizontal="right"/>
    </xf>
    <xf numFmtId="1" fontId="0" fillId="3" borderId="1" xfId="0" applyNumberFormat="1" applyFill="1" applyBorder="1" applyAlignment="1">
      <alignment horizontal="right"/>
    </xf>
    <xf numFmtId="2" fontId="0" fillId="0" borderId="1" xfId="0" applyNumberFormat="1" applyBorder="1" applyAlignment="1">
      <alignment horizontal="right"/>
    </xf>
    <xf numFmtId="0" fontId="0" fillId="0" borderId="1" xfId="0" applyBorder="1" applyAlignment="1">
      <alignment horizontal="right"/>
    </xf>
    <xf numFmtId="1" fontId="1" fillId="2" borderId="1" xfId="0" applyNumberFormat="1" applyFont="1" applyFill="1" applyBorder="1" applyAlignment="1">
      <alignment horizontal="right"/>
    </xf>
    <xf numFmtId="2" fontId="1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horizontal="right"/>
    </xf>
    <xf numFmtId="0" fontId="0" fillId="4" borderId="1" xfId="0" applyFill="1" applyBorder="1" applyAlignment="1">
      <alignment horizontal="right"/>
    </xf>
    <xf numFmtId="1" fontId="0" fillId="2" borderId="7" xfId="0" applyNumberFormat="1" applyFill="1" applyBorder="1" applyAlignment="1">
      <alignment horizontal="right"/>
    </xf>
    <xf numFmtId="2" fontId="0" fillId="2" borderId="7" xfId="0" applyNumberFormat="1" applyFill="1" applyBorder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1" fillId="0" borderId="0" xfId="0" applyFont="1"/>
    <xf numFmtId="2" fontId="1" fillId="0" borderId="0" xfId="0" applyNumberFormat="1" applyFont="1"/>
    <xf numFmtId="2" fontId="4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1" fontId="0" fillId="0" borderId="1" xfId="0" applyNumberFormat="1" applyBorder="1" applyAlignment="1">
      <alignment horizontal="right"/>
    </xf>
    <xf numFmtId="0" fontId="2" fillId="0" borderId="1" xfId="0" applyFont="1" applyBorder="1" applyAlignment="1">
      <alignment horizontal="right" vertical="center"/>
    </xf>
    <xf numFmtId="2" fontId="2" fillId="0" borderId="1" xfId="0" applyNumberFormat="1" applyFont="1" applyBorder="1" applyAlignment="1">
      <alignment horizontal="right" vertical="center"/>
    </xf>
    <xf numFmtId="1" fontId="1" fillId="0" borderId="1" xfId="0" applyNumberFormat="1" applyFont="1" applyBorder="1" applyAlignment="1">
      <alignment horizontal="right"/>
    </xf>
    <xf numFmtId="2" fontId="0" fillId="0" borderId="0" xfId="0" applyNumberFormat="1"/>
    <xf numFmtId="1" fontId="4" fillId="0" borderId="1" xfId="0" applyNumberFormat="1" applyFont="1" applyBorder="1" applyAlignment="1">
      <alignment horizontal="center" vertical="center"/>
    </xf>
    <xf numFmtId="1" fontId="0" fillId="0" borderId="0" xfId="0" applyNumberFormat="1"/>
    <xf numFmtId="1" fontId="4" fillId="0" borderId="1" xfId="0" applyNumberFormat="1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2" fontId="5" fillId="0" borderId="2" xfId="0" applyNumberFormat="1" applyFont="1" applyBorder="1" applyAlignment="1">
      <alignment horizontal="center" vertical="center"/>
    </xf>
    <xf numFmtId="2" fontId="5" fillId="0" borderId="6" xfId="0" applyNumberFormat="1" applyFont="1" applyBorder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2" fontId="5" fillId="2" borderId="2" xfId="0" applyNumberFormat="1" applyFont="1" applyFill="1" applyBorder="1" applyAlignment="1">
      <alignment horizontal="center" vertical="center"/>
    </xf>
    <xf numFmtId="2" fontId="5" fillId="2" borderId="6" xfId="0" applyNumberFormat="1" applyFont="1" applyFill="1" applyBorder="1" applyAlignment="1">
      <alignment horizontal="center" vertical="center"/>
    </xf>
    <xf numFmtId="2" fontId="5" fillId="2" borderId="3" xfId="0" applyNumberFormat="1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2"/>
  <sheetViews>
    <sheetView tabSelected="1" workbookViewId="0">
      <selection activeCell="R11" sqref="R11"/>
    </sheetView>
  </sheetViews>
  <sheetFormatPr defaultColWidth="9.109375" defaultRowHeight="14.4" x14ac:dyDescent="0.3"/>
  <cols>
    <col min="1" max="1" width="5.5546875" customWidth="1"/>
    <col min="2" max="2" width="17.6640625" bestFit="1" customWidth="1"/>
    <col min="3" max="3" width="5" customWidth="1"/>
    <col min="4" max="4" width="7.5546875" customWidth="1"/>
    <col min="5" max="5" width="4.33203125" customWidth="1"/>
    <col min="6" max="6" width="7.5546875" style="35" customWidth="1"/>
    <col min="7" max="7" width="7.33203125" style="37" customWidth="1"/>
    <col min="8" max="8" width="7.88671875" customWidth="1"/>
    <col min="9" max="9" width="5" bestFit="1" customWidth="1"/>
    <col min="10" max="10" width="7.5546875" bestFit="1" customWidth="1"/>
    <col min="11" max="11" width="5" bestFit="1" customWidth="1"/>
    <col min="12" max="12" width="7.5546875" style="35" bestFit="1" customWidth="1"/>
    <col min="13" max="13" width="7.33203125" style="37" bestFit="1" customWidth="1"/>
    <col min="14" max="14" width="7.88671875" bestFit="1" customWidth="1"/>
  </cols>
  <sheetData>
    <row r="1" spans="1:19" ht="21.6" customHeight="1" x14ac:dyDescent="0.3">
      <c r="A1" s="39">
        <v>132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</row>
    <row r="2" spans="1:19" ht="61.2" customHeight="1" x14ac:dyDescent="0.3">
      <c r="A2" s="43" t="s">
        <v>63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5"/>
    </row>
    <row r="3" spans="1:19" ht="20.399999999999999" customHeight="1" x14ac:dyDescent="0.3">
      <c r="A3" s="46" t="s">
        <v>24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8"/>
      <c r="O3" s="27"/>
      <c r="P3" s="27"/>
      <c r="Q3" s="27"/>
      <c r="R3" s="27"/>
      <c r="S3" s="28"/>
    </row>
    <row r="4" spans="1:19" ht="27" customHeight="1" x14ac:dyDescent="0.3">
      <c r="A4" s="49" t="s">
        <v>25</v>
      </c>
      <c r="B4" s="52" t="s">
        <v>31</v>
      </c>
      <c r="C4" s="55" t="s">
        <v>29</v>
      </c>
      <c r="D4" s="56"/>
      <c r="E4" s="56"/>
      <c r="F4" s="56"/>
      <c r="G4" s="56"/>
      <c r="H4" s="57"/>
      <c r="I4" s="55" t="s">
        <v>30</v>
      </c>
      <c r="J4" s="56"/>
      <c r="K4" s="56"/>
      <c r="L4" s="56"/>
      <c r="M4" s="56"/>
      <c r="N4" s="57"/>
    </row>
    <row r="5" spans="1:19" ht="15.6" x14ac:dyDescent="0.3">
      <c r="A5" s="50"/>
      <c r="B5" s="53"/>
      <c r="C5" s="46" t="s">
        <v>0</v>
      </c>
      <c r="D5" s="48"/>
      <c r="E5" s="46" t="s">
        <v>1</v>
      </c>
      <c r="F5" s="48"/>
      <c r="G5" s="36" t="s">
        <v>61</v>
      </c>
      <c r="H5" s="13" t="s">
        <v>62</v>
      </c>
      <c r="I5" s="46" t="s">
        <v>0</v>
      </c>
      <c r="J5" s="48"/>
      <c r="K5" s="46" t="s">
        <v>1</v>
      </c>
      <c r="L5" s="48"/>
      <c r="M5" s="38" t="s">
        <v>61</v>
      </c>
      <c r="N5" s="13" t="s">
        <v>62</v>
      </c>
    </row>
    <row r="6" spans="1:19" ht="15.6" x14ac:dyDescent="0.3">
      <c r="A6" s="51"/>
      <c r="B6" s="54"/>
      <c r="C6" s="26" t="s">
        <v>26</v>
      </c>
      <c r="D6" s="29" t="s">
        <v>27</v>
      </c>
      <c r="E6" s="26" t="s">
        <v>26</v>
      </c>
      <c r="F6" s="29" t="s">
        <v>27</v>
      </c>
      <c r="G6" s="36" t="s">
        <v>26</v>
      </c>
      <c r="H6" s="29" t="s">
        <v>26</v>
      </c>
      <c r="I6" s="26" t="s">
        <v>26</v>
      </c>
      <c r="J6" s="29" t="s">
        <v>27</v>
      </c>
      <c r="K6" s="26" t="s">
        <v>26</v>
      </c>
      <c r="L6" s="29" t="s">
        <v>27</v>
      </c>
      <c r="M6" s="36" t="s">
        <v>26</v>
      </c>
      <c r="N6" s="29" t="s">
        <v>26</v>
      </c>
    </row>
    <row r="7" spans="1:19" x14ac:dyDescent="0.3">
      <c r="A7" s="30">
        <v>1</v>
      </c>
      <c r="B7" s="10" t="s">
        <v>2</v>
      </c>
      <c r="C7" s="31">
        <v>50</v>
      </c>
      <c r="D7" s="18">
        <v>61.57</v>
      </c>
      <c r="E7" s="31">
        <v>50</v>
      </c>
      <c r="F7" s="18">
        <v>61.57</v>
      </c>
      <c r="G7" s="31"/>
      <c r="H7" s="31">
        <f>C7-E7-G7</f>
        <v>0</v>
      </c>
      <c r="I7" s="19">
        <v>0</v>
      </c>
      <c r="J7" s="18"/>
      <c r="K7" s="19"/>
      <c r="L7" s="18"/>
      <c r="M7" s="31"/>
      <c r="N7" s="19"/>
    </row>
    <row r="8" spans="1:19" x14ac:dyDescent="0.3">
      <c r="A8" s="30">
        <v>2</v>
      </c>
      <c r="B8" s="10" t="s">
        <v>3</v>
      </c>
      <c r="C8" s="19">
        <v>81</v>
      </c>
      <c r="D8" s="18">
        <v>199.99</v>
      </c>
      <c r="E8" s="19">
        <v>77</v>
      </c>
      <c r="F8" s="18">
        <v>158.97</v>
      </c>
      <c r="G8" s="31">
        <v>2</v>
      </c>
      <c r="H8" s="31">
        <f t="shared" ref="H8:H31" si="0">C8-E8-G8</f>
        <v>2</v>
      </c>
      <c r="I8" s="19">
        <v>351</v>
      </c>
      <c r="J8" s="18">
        <v>502.41</v>
      </c>
      <c r="K8" s="19">
        <v>329</v>
      </c>
      <c r="L8" s="18">
        <v>430.97</v>
      </c>
      <c r="M8" s="31">
        <v>13</v>
      </c>
      <c r="N8" s="31">
        <f>I8-K8-M8</f>
        <v>9</v>
      </c>
    </row>
    <row r="9" spans="1:19" x14ac:dyDescent="0.3">
      <c r="A9" s="30">
        <v>3</v>
      </c>
      <c r="B9" s="10" t="s">
        <v>4</v>
      </c>
      <c r="C9" s="19">
        <v>0</v>
      </c>
      <c r="D9" s="18"/>
      <c r="E9" s="19"/>
      <c r="F9" s="18"/>
      <c r="G9" s="31"/>
      <c r="H9" s="31">
        <f t="shared" si="0"/>
        <v>0</v>
      </c>
      <c r="I9" s="19"/>
      <c r="J9" s="18"/>
      <c r="K9" s="19"/>
      <c r="L9" s="18"/>
      <c r="M9" s="31"/>
      <c r="N9" s="31">
        <f t="shared" ref="N9:N31" si="1">I9-K9-M9</f>
        <v>0</v>
      </c>
    </row>
    <row r="10" spans="1:19" x14ac:dyDescent="0.3">
      <c r="A10" s="30">
        <v>4</v>
      </c>
      <c r="B10" s="10" t="s">
        <v>5</v>
      </c>
      <c r="C10" s="19">
        <v>0</v>
      </c>
      <c r="D10" s="18"/>
      <c r="E10" s="19"/>
      <c r="F10" s="18"/>
      <c r="G10" s="31"/>
      <c r="H10" s="31">
        <f t="shared" si="0"/>
        <v>0</v>
      </c>
      <c r="I10" s="19"/>
      <c r="J10" s="18"/>
      <c r="K10" s="19"/>
      <c r="L10" s="18"/>
      <c r="M10" s="31"/>
      <c r="N10" s="31">
        <f t="shared" si="1"/>
        <v>0</v>
      </c>
    </row>
    <row r="11" spans="1:19" x14ac:dyDescent="0.3">
      <c r="A11" s="30">
        <v>5</v>
      </c>
      <c r="B11" s="10" t="s">
        <v>6</v>
      </c>
      <c r="C11" s="19">
        <v>44</v>
      </c>
      <c r="D11" s="18">
        <v>150.96</v>
      </c>
      <c r="E11" s="19">
        <v>40</v>
      </c>
      <c r="F11" s="18">
        <v>137.62</v>
      </c>
      <c r="G11" s="31">
        <v>1</v>
      </c>
      <c r="H11" s="31">
        <f t="shared" si="0"/>
        <v>3</v>
      </c>
      <c r="I11" s="19">
        <v>117</v>
      </c>
      <c r="J11" s="18">
        <v>154.51</v>
      </c>
      <c r="K11" s="19">
        <v>115</v>
      </c>
      <c r="L11" s="18">
        <v>151.81</v>
      </c>
      <c r="M11" s="31">
        <v>1</v>
      </c>
      <c r="N11" s="31">
        <f t="shared" si="1"/>
        <v>1</v>
      </c>
    </row>
    <row r="12" spans="1:19" x14ac:dyDescent="0.3">
      <c r="A12" s="30">
        <v>6</v>
      </c>
      <c r="B12" s="10" t="s">
        <v>7</v>
      </c>
      <c r="C12" s="31">
        <v>45</v>
      </c>
      <c r="D12" s="18">
        <v>98.84</v>
      </c>
      <c r="E12" s="31">
        <v>45</v>
      </c>
      <c r="F12" s="18">
        <v>98.84</v>
      </c>
      <c r="G12" s="31"/>
      <c r="H12" s="31">
        <f t="shared" si="0"/>
        <v>0</v>
      </c>
      <c r="I12" s="31">
        <v>57</v>
      </c>
      <c r="J12" s="18">
        <v>103</v>
      </c>
      <c r="K12" s="31">
        <v>51</v>
      </c>
      <c r="L12" s="18">
        <v>89.23</v>
      </c>
      <c r="M12" s="31">
        <v>3</v>
      </c>
      <c r="N12" s="31">
        <f t="shared" si="1"/>
        <v>3</v>
      </c>
    </row>
    <row r="13" spans="1:19" x14ac:dyDescent="0.3">
      <c r="A13" s="30">
        <v>7</v>
      </c>
      <c r="B13" s="10" t="s">
        <v>33</v>
      </c>
      <c r="C13" s="19">
        <v>8</v>
      </c>
      <c r="D13" s="18">
        <v>80.03</v>
      </c>
      <c r="E13" s="19">
        <v>6</v>
      </c>
      <c r="F13" s="18">
        <v>51.13</v>
      </c>
      <c r="G13" s="31"/>
      <c r="H13" s="31">
        <f t="shared" si="0"/>
        <v>2</v>
      </c>
      <c r="I13" s="31">
        <v>0</v>
      </c>
      <c r="J13" s="18"/>
      <c r="K13" s="31"/>
      <c r="L13" s="18"/>
      <c r="M13" s="31"/>
      <c r="N13" s="31">
        <f t="shared" si="1"/>
        <v>0</v>
      </c>
    </row>
    <row r="14" spans="1:19" x14ac:dyDescent="0.3">
      <c r="A14" s="30">
        <v>8</v>
      </c>
      <c r="B14" s="10" t="s">
        <v>8</v>
      </c>
      <c r="C14" s="19">
        <v>29</v>
      </c>
      <c r="D14" s="18">
        <v>150.05000000000001</v>
      </c>
      <c r="E14" s="19">
        <v>29</v>
      </c>
      <c r="F14" s="18">
        <v>150.05000000000001</v>
      </c>
      <c r="G14" s="31"/>
      <c r="H14" s="31">
        <f t="shared" si="0"/>
        <v>0</v>
      </c>
      <c r="I14" s="19">
        <v>0</v>
      </c>
      <c r="J14" s="18"/>
      <c r="K14" s="19"/>
      <c r="L14" s="18"/>
      <c r="M14" s="31"/>
      <c r="N14" s="31">
        <f t="shared" si="1"/>
        <v>0</v>
      </c>
    </row>
    <row r="15" spans="1:19" x14ac:dyDescent="0.3">
      <c r="A15" s="30">
        <v>9</v>
      </c>
      <c r="B15" s="10" t="s">
        <v>9</v>
      </c>
      <c r="C15" s="19">
        <v>6</v>
      </c>
      <c r="D15" s="18">
        <v>62.44</v>
      </c>
      <c r="E15" s="19">
        <v>4</v>
      </c>
      <c r="F15" s="18">
        <v>2.23</v>
      </c>
      <c r="G15" s="31"/>
      <c r="H15" s="31">
        <f t="shared" si="0"/>
        <v>2</v>
      </c>
      <c r="I15" s="19">
        <v>0</v>
      </c>
      <c r="J15" s="18"/>
      <c r="K15" s="31"/>
      <c r="L15" s="18"/>
      <c r="M15" s="31"/>
      <c r="N15" s="31">
        <f t="shared" si="1"/>
        <v>0</v>
      </c>
    </row>
    <row r="16" spans="1:19" x14ac:dyDescent="0.3">
      <c r="A16" s="30">
        <v>10</v>
      </c>
      <c r="B16" s="10" t="s">
        <v>10</v>
      </c>
      <c r="C16" s="19">
        <v>27</v>
      </c>
      <c r="D16" s="18">
        <v>129.55000000000001</v>
      </c>
      <c r="E16" s="19">
        <v>27</v>
      </c>
      <c r="F16" s="18">
        <v>129.55000000000001</v>
      </c>
      <c r="G16" s="31"/>
      <c r="H16" s="31">
        <f t="shared" si="0"/>
        <v>0</v>
      </c>
      <c r="I16" s="19">
        <v>74</v>
      </c>
      <c r="J16" s="18">
        <v>97.4</v>
      </c>
      <c r="K16" s="31">
        <v>71</v>
      </c>
      <c r="L16" s="18">
        <v>96.09</v>
      </c>
      <c r="M16" s="31"/>
      <c r="N16" s="31">
        <f t="shared" si="1"/>
        <v>3</v>
      </c>
    </row>
    <row r="17" spans="1:14" x14ac:dyDescent="0.3">
      <c r="A17" s="30">
        <v>11</v>
      </c>
      <c r="B17" s="10" t="s">
        <v>11</v>
      </c>
      <c r="C17" s="31">
        <v>109</v>
      </c>
      <c r="D17" s="18">
        <v>240.47</v>
      </c>
      <c r="E17" s="31">
        <v>109</v>
      </c>
      <c r="F17" s="18">
        <v>240.47</v>
      </c>
      <c r="G17" s="31"/>
      <c r="H17" s="31">
        <f t="shared" si="0"/>
        <v>0</v>
      </c>
      <c r="I17" s="31">
        <v>153</v>
      </c>
      <c r="J17" s="18">
        <v>200</v>
      </c>
      <c r="K17" s="31">
        <v>151</v>
      </c>
      <c r="L17" s="18">
        <v>197.28</v>
      </c>
      <c r="M17" s="31"/>
      <c r="N17" s="31">
        <f t="shared" si="1"/>
        <v>2</v>
      </c>
    </row>
    <row r="18" spans="1:14" x14ac:dyDescent="0.3">
      <c r="A18" s="30">
        <v>12</v>
      </c>
      <c r="B18" s="10" t="s">
        <v>12</v>
      </c>
      <c r="C18" s="19">
        <v>190</v>
      </c>
      <c r="D18" s="18">
        <v>568.27</v>
      </c>
      <c r="E18" s="31">
        <v>157</v>
      </c>
      <c r="F18" s="18">
        <v>473.97</v>
      </c>
      <c r="G18" s="31">
        <v>31</v>
      </c>
      <c r="H18" s="31">
        <f t="shared" si="0"/>
        <v>2</v>
      </c>
      <c r="I18" s="19">
        <v>186</v>
      </c>
      <c r="J18" s="18">
        <v>351.26</v>
      </c>
      <c r="K18" s="19">
        <v>153</v>
      </c>
      <c r="L18" s="18">
        <v>276.02</v>
      </c>
      <c r="M18" s="31">
        <v>28</v>
      </c>
      <c r="N18" s="31">
        <f t="shared" si="1"/>
        <v>5</v>
      </c>
    </row>
    <row r="19" spans="1:14" x14ac:dyDescent="0.3">
      <c r="A19" s="30">
        <v>13</v>
      </c>
      <c r="B19" s="10" t="s">
        <v>13</v>
      </c>
      <c r="C19" s="19">
        <v>67</v>
      </c>
      <c r="D19" s="18">
        <v>159.93</v>
      </c>
      <c r="E19" s="19">
        <v>62</v>
      </c>
      <c r="F19" s="18">
        <v>94.66</v>
      </c>
      <c r="G19" s="31"/>
      <c r="H19" s="31">
        <f t="shared" si="0"/>
        <v>5</v>
      </c>
      <c r="I19" s="19">
        <v>94</v>
      </c>
      <c r="J19" s="18">
        <v>124.15</v>
      </c>
      <c r="K19" s="31">
        <v>90</v>
      </c>
      <c r="L19" s="18">
        <v>117.22</v>
      </c>
      <c r="M19" s="31">
        <v>4</v>
      </c>
      <c r="N19" s="31">
        <f t="shared" si="1"/>
        <v>0</v>
      </c>
    </row>
    <row r="20" spans="1:14" x14ac:dyDescent="0.3">
      <c r="A20" s="30">
        <v>14</v>
      </c>
      <c r="B20" s="10" t="s">
        <v>14</v>
      </c>
      <c r="C20" s="32">
        <v>22</v>
      </c>
      <c r="D20" s="33">
        <v>248.98</v>
      </c>
      <c r="E20" s="31">
        <v>20</v>
      </c>
      <c r="F20" s="18">
        <v>232.25</v>
      </c>
      <c r="G20" s="31"/>
      <c r="H20" s="31">
        <f t="shared" si="0"/>
        <v>2</v>
      </c>
      <c r="I20" s="19">
        <v>16</v>
      </c>
      <c r="J20" s="18">
        <v>175.62</v>
      </c>
      <c r="K20" s="19">
        <v>12</v>
      </c>
      <c r="L20" s="18">
        <v>112.5</v>
      </c>
      <c r="M20" s="31"/>
      <c r="N20" s="31">
        <f t="shared" si="1"/>
        <v>4</v>
      </c>
    </row>
    <row r="21" spans="1:14" x14ac:dyDescent="0.3">
      <c r="A21" s="30">
        <v>15</v>
      </c>
      <c r="B21" s="10" t="s">
        <v>15</v>
      </c>
      <c r="C21" s="19">
        <v>32</v>
      </c>
      <c r="D21" s="18">
        <v>189.43</v>
      </c>
      <c r="E21" s="31">
        <v>30</v>
      </c>
      <c r="F21" s="18">
        <v>162.77000000000001</v>
      </c>
      <c r="G21" s="31"/>
      <c r="H21" s="31">
        <f t="shared" si="0"/>
        <v>2</v>
      </c>
      <c r="I21" s="19">
        <v>242</v>
      </c>
      <c r="J21" s="18">
        <v>300.02</v>
      </c>
      <c r="K21" s="19">
        <v>237</v>
      </c>
      <c r="L21" s="18">
        <v>293.83</v>
      </c>
      <c r="M21" s="31"/>
      <c r="N21" s="31">
        <f t="shared" si="1"/>
        <v>5</v>
      </c>
    </row>
    <row r="22" spans="1:14" x14ac:dyDescent="0.3">
      <c r="A22" s="30">
        <v>16</v>
      </c>
      <c r="B22" s="10" t="s">
        <v>32</v>
      </c>
      <c r="C22" s="19">
        <v>26</v>
      </c>
      <c r="D22" s="18">
        <v>57.01</v>
      </c>
      <c r="E22" s="19">
        <v>20</v>
      </c>
      <c r="F22" s="18">
        <v>6.37</v>
      </c>
      <c r="G22" s="31"/>
      <c r="H22" s="31">
        <f t="shared" si="0"/>
        <v>6</v>
      </c>
      <c r="I22" s="31">
        <v>45</v>
      </c>
      <c r="J22" s="18">
        <v>59.32</v>
      </c>
      <c r="K22" s="31">
        <v>36</v>
      </c>
      <c r="L22" s="18">
        <v>31.5</v>
      </c>
      <c r="M22" s="31"/>
      <c r="N22" s="31">
        <f t="shared" si="1"/>
        <v>9</v>
      </c>
    </row>
    <row r="23" spans="1:14" x14ac:dyDescent="0.3">
      <c r="A23" s="30">
        <v>17</v>
      </c>
      <c r="B23" s="10" t="s">
        <v>16</v>
      </c>
      <c r="C23" s="19">
        <v>109</v>
      </c>
      <c r="D23" s="18">
        <v>457.56</v>
      </c>
      <c r="E23" s="19">
        <v>98</v>
      </c>
      <c r="F23" s="18">
        <v>323.3</v>
      </c>
      <c r="G23" s="31">
        <v>5</v>
      </c>
      <c r="H23" s="31">
        <f t="shared" si="0"/>
        <v>6</v>
      </c>
      <c r="I23" s="19">
        <v>111</v>
      </c>
      <c r="J23" s="18">
        <v>151.46</v>
      </c>
      <c r="K23" s="19">
        <v>98</v>
      </c>
      <c r="L23" s="18">
        <v>106.33</v>
      </c>
      <c r="M23" s="31">
        <v>3</v>
      </c>
      <c r="N23" s="31">
        <f t="shared" si="1"/>
        <v>10</v>
      </c>
    </row>
    <row r="24" spans="1:14" x14ac:dyDescent="0.3">
      <c r="A24" s="30">
        <v>18</v>
      </c>
      <c r="B24" s="10" t="s">
        <v>34</v>
      </c>
      <c r="C24" s="19">
        <v>0</v>
      </c>
      <c r="D24" s="18"/>
      <c r="E24" s="19"/>
      <c r="F24" s="18"/>
      <c r="G24" s="31"/>
      <c r="H24" s="31">
        <f t="shared" si="0"/>
        <v>0</v>
      </c>
      <c r="I24" s="19"/>
      <c r="J24" s="18"/>
      <c r="K24" s="19"/>
      <c r="L24" s="18"/>
      <c r="M24" s="31"/>
      <c r="N24" s="31">
        <f t="shared" si="1"/>
        <v>0</v>
      </c>
    </row>
    <row r="25" spans="1:14" x14ac:dyDescent="0.3">
      <c r="A25" s="30">
        <v>19</v>
      </c>
      <c r="B25" s="10" t="s">
        <v>17</v>
      </c>
      <c r="C25" s="19">
        <v>44</v>
      </c>
      <c r="D25" s="18">
        <v>97.81</v>
      </c>
      <c r="E25" s="19">
        <v>40</v>
      </c>
      <c r="F25" s="18">
        <v>96.22</v>
      </c>
      <c r="G25" s="31">
        <v>3</v>
      </c>
      <c r="H25" s="31">
        <f t="shared" si="0"/>
        <v>1</v>
      </c>
      <c r="I25" s="19"/>
      <c r="J25" s="18"/>
      <c r="K25" s="19"/>
      <c r="L25" s="18"/>
      <c r="M25" s="31"/>
      <c r="N25" s="31">
        <f t="shared" si="1"/>
        <v>0</v>
      </c>
    </row>
    <row r="26" spans="1:14" x14ac:dyDescent="0.3">
      <c r="A26" s="30">
        <v>20</v>
      </c>
      <c r="B26" s="10" t="s">
        <v>18</v>
      </c>
      <c r="C26" s="19"/>
      <c r="D26" s="18"/>
      <c r="E26" s="19"/>
      <c r="F26" s="18"/>
      <c r="G26" s="31"/>
      <c r="H26" s="31">
        <f t="shared" si="0"/>
        <v>0</v>
      </c>
      <c r="I26" s="19"/>
      <c r="J26" s="18"/>
      <c r="K26" s="19"/>
      <c r="L26" s="18"/>
      <c r="M26" s="31"/>
      <c r="N26" s="31">
        <f t="shared" si="1"/>
        <v>0</v>
      </c>
    </row>
    <row r="27" spans="1:14" x14ac:dyDescent="0.3">
      <c r="A27" s="30">
        <v>21</v>
      </c>
      <c r="B27" s="10" t="s">
        <v>19</v>
      </c>
      <c r="C27" s="19">
        <v>92</v>
      </c>
      <c r="D27" s="18">
        <v>199.17</v>
      </c>
      <c r="E27" s="19">
        <v>91</v>
      </c>
      <c r="F27" s="18">
        <v>196.95</v>
      </c>
      <c r="G27" s="31"/>
      <c r="H27" s="31">
        <f t="shared" si="0"/>
        <v>1</v>
      </c>
      <c r="I27" s="19">
        <v>200</v>
      </c>
      <c r="J27" s="18">
        <v>245.22</v>
      </c>
      <c r="K27" s="19">
        <v>199</v>
      </c>
      <c r="L27" s="18">
        <v>243.97</v>
      </c>
      <c r="M27" s="31"/>
      <c r="N27" s="31">
        <f t="shared" si="1"/>
        <v>1</v>
      </c>
    </row>
    <row r="28" spans="1:14" x14ac:dyDescent="0.3">
      <c r="A28" s="30">
        <v>22</v>
      </c>
      <c r="B28" s="10" t="s">
        <v>20</v>
      </c>
      <c r="C28" s="19"/>
      <c r="D28" s="18"/>
      <c r="E28" s="19"/>
      <c r="F28" s="18"/>
      <c r="G28" s="31"/>
      <c r="H28" s="31">
        <f t="shared" si="0"/>
        <v>0</v>
      </c>
      <c r="I28" s="19"/>
      <c r="J28" s="18"/>
      <c r="K28" s="19"/>
      <c r="L28" s="18"/>
      <c r="M28" s="31"/>
      <c r="N28" s="31">
        <f t="shared" si="1"/>
        <v>0</v>
      </c>
    </row>
    <row r="29" spans="1:14" x14ac:dyDescent="0.3">
      <c r="A29" s="30">
        <v>23</v>
      </c>
      <c r="B29" s="10" t="s">
        <v>21</v>
      </c>
      <c r="C29" s="31">
        <v>7</v>
      </c>
      <c r="D29" s="18">
        <v>17.05</v>
      </c>
      <c r="E29" s="31">
        <v>7</v>
      </c>
      <c r="F29" s="18">
        <v>17.05</v>
      </c>
      <c r="G29" s="31">
        <v>0</v>
      </c>
      <c r="H29" s="31">
        <f t="shared" si="0"/>
        <v>0</v>
      </c>
      <c r="I29" s="19"/>
      <c r="J29" s="18"/>
      <c r="K29" s="19"/>
      <c r="L29" s="18"/>
      <c r="M29" s="31"/>
      <c r="N29" s="31">
        <f t="shared" si="1"/>
        <v>0</v>
      </c>
    </row>
    <row r="30" spans="1:14" x14ac:dyDescent="0.3">
      <c r="A30" s="30">
        <v>24</v>
      </c>
      <c r="B30" s="10" t="s">
        <v>22</v>
      </c>
      <c r="C30" s="31">
        <v>19</v>
      </c>
      <c r="D30" s="18">
        <v>40.28</v>
      </c>
      <c r="E30" s="31">
        <v>17</v>
      </c>
      <c r="F30" s="18">
        <v>32.5</v>
      </c>
      <c r="G30" s="31"/>
      <c r="H30" s="31">
        <f t="shared" si="0"/>
        <v>2</v>
      </c>
      <c r="I30" s="31">
        <v>58</v>
      </c>
      <c r="J30" s="18">
        <v>100</v>
      </c>
      <c r="K30" s="31">
        <v>51</v>
      </c>
      <c r="L30" s="18">
        <v>70.95</v>
      </c>
      <c r="M30" s="31"/>
      <c r="N30" s="31">
        <f t="shared" si="1"/>
        <v>7</v>
      </c>
    </row>
    <row r="31" spans="1:14" x14ac:dyDescent="0.3">
      <c r="A31" s="30">
        <v>25</v>
      </c>
      <c r="B31" s="10" t="s">
        <v>23</v>
      </c>
      <c r="C31" s="19">
        <v>29</v>
      </c>
      <c r="D31" s="18">
        <v>150</v>
      </c>
      <c r="E31" s="19">
        <v>28</v>
      </c>
      <c r="F31" s="18">
        <v>87.45</v>
      </c>
      <c r="G31" s="31"/>
      <c r="H31" s="31">
        <f t="shared" si="0"/>
        <v>1</v>
      </c>
      <c r="I31" s="19"/>
      <c r="J31" s="18"/>
      <c r="K31" s="19"/>
      <c r="L31" s="18"/>
      <c r="M31" s="31"/>
      <c r="N31" s="31">
        <f t="shared" si="1"/>
        <v>0</v>
      </c>
    </row>
    <row r="32" spans="1:14" x14ac:dyDescent="0.3">
      <c r="A32" s="41" t="s">
        <v>28</v>
      </c>
      <c r="B32" s="42"/>
      <c r="C32" s="34">
        <f>SUM(C7:C31)</f>
        <v>1036</v>
      </c>
      <c r="D32" s="34">
        <f t="shared" ref="D32:N32" si="2">SUM(D7:D31)</f>
        <v>3359.3900000000003</v>
      </c>
      <c r="E32" s="34">
        <f t="shared" si="2"/>
        <v>957</v>
      </c>
      <c r="F32" s="34">
        <f t="shared" si="2"/>
        <v>2753.9199999999996</v>
      </c>
      <c r="G32" s="34">
        <f t="shared" si="2"/>
        <v>42</v>
      </c>
      <c r="H32" s="34">
        <f t="shared" si="2"/>
        <v>37</v>
      </c>
      <c r="I32" s="34">
        <f t="shared" si="2"/>
        <v>1704</v>
      </c>
      <c r="J32" s="34">
        <f t="shared" si="2"/>
        <v>2564.3700000000003</v>
      </c>
      <c r="K32" s="34">
        <f t="shared" si="2"/>
        <v>1593</v>
      </c>
      <c r="L32" s="34">
        <f t="shared" si="2"/>
        <v>2217.6999999999998</v>
      </c>
      <c r="M32" s="34">
        <f t="shared" si="2"/>
        <v>52</v>
      </c>
      <c r="N32" s="34">
        <f t="shared" si="2"/>
        <v>59</v>
      </c>
    </row>
  </sheetData>
  <mergeCells count="12">
    <mergeCell ref="A1:N1"/>
    <mergeCell ref="A32:B32"/>
    <mergeCell ref="A2:N2"/>
    <mergeCell ref="A3:N3"/>
    <mergeCell ref="A4:A6"/>
    <mergeCell ref="B4:B6"/>
    <mergeCell ref="I4:N4"/>
    <mergeCell ref="C5:D5"/>
    <mergeCell ref="E5:F5"/>
    <mergeCell ref="I5:J5"/>
    <mergeCell ref="C4:H4"/>
    <mergeCell ref="K5:L5"/>
  </mergeCells>
  <printOptions headings="1" gridLines="1"/>
  <pageMargins left="0.34" right="0.25" top="0.75" bottom="0.75" header="0.3" footer="0.3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Z31"/>
  <sheetViews>
    <sheetView workbookViewId="0">
      <selection activeCell="Q8" sqref="Q8:Z30"/>
    </sheetView>
  </sheetViews>
  <sheetFormatPr defaultRowHeight="14.4" x14ac:dyDescent="0.3"/>
  <sheetData>
    <row r="3" spans="1:26" ht="22.2" x14ac:dyDescent="0.3">
      <c r="A3" s="61" t="s">
        <v>25</v>
      </c>
      <c r="B3" s="62" t="s">
        <v>31</v>
      </c>
      <c r="C3" s="63" t="s">
        <v>29</v>
      </c>
      <c r="D3" s="64"/>
      <c r="E3" s="64"/>
      <c r="F3" s="64"/>
      <c r="G3" s="65"/>
      <c r="H3" s="66" t="s">
        <v>30</v>
      </c>
      <c r="I3" s="66"/>
      <c r="J3" s="66"/>
      <c r="K3" s="66"/>
      <c r="L3" s="66"/>
      <c r="O3" s="67" t="s">
        <v>36</v>
      </c>
      <c r="P3" s="67"/>
      <c r="Q3" s="67"/>
      <c r="R3" s="67"/>
      <c r="S3" s="67"/>
      <c r="T3" s="67"/>
      <c r="U3" s="67"/>
      <c r="V3" s="67"/>
      <c r="W3" s="67"/>
      <c r="X3" s="67"/>
      <c r="Y3" s="67"/>
      <c r="Z3" s="67"/>
    </row>
    <row r="4" spans="1:26" ht="28.8" x14ac:dyDescent="0.3">
      <c r="A4" s="61"/>
      <c r="B4" s="62"/>
      <c r="C4" s="62" t="s">
        <v>0</v>
      </c>
      <c r="D4" s="62"/>
      <c r="E4" s="62" t="s">
        <v>1</v>
      </c>
      <c r="F4" s="62"/>
      <c r="G4" s="13" t="s">
        <v>35</v>
      </c>
      <c r="H4" s="62" t="s">
        <v>0</v>
      </c>
      <c r="I4" s="62"/>
      <c r="J4" s="11" t="s">
        <v>1</v>
      </c>
      <c r="K4" s="12"/>
      <c r="L4" s="13" t="s">
        <v>35</v>
      </c>
      <c r="O4" s="62" t="s">
        <v>24</v>
      </c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</row>
    <row r="5" spans="1:26" ht="18" x14ac:dyDescent="0.3">
      <c r="A5" s="61"/>
      <c r="B5" s="62"/>
      <c r="C5" s="14" t="s">
        <v>26</v>
      </c>
      <c r="D5" s="2" t="s">
        <v>27</v>
      </c>
      <c r="E5" s="14" t="s">
        <v>26</v>
      </c>
      <c r="F5" s="2" t="s">
        <v>27</v>
      </c>
      <c r="G5" s="14" t="s">
        <v>26</v>
      </c>
      <c r="H5" s="14" t="s">
        <v>26</v>
      </c>
      <c r="I5" s="2" t="s">
        <v>27</v>
      </c>
      <c r="J5" s="14" t="s">
        <v>26</v>
      </c>
      <c r="K5" s="2" t="s">
        <v>27</v>
      </c>
      <c r="L5" s="10"/>
      <c r="O5" s="61" t="s">
        <v>25</v>
      </c>
      <c r="P5" s="62" t="s">
        <v>37</v>
      </c>
      <c r="Q5" s="63" t="s">
        <v>29</v>
      </c>
      <c r="R5" s="64"/>
      <c r="S5" s="64"/>
      <c r="T5" s="64"/>
      <c r="U5" s="65"/>
      <c r="V5" s="66" t="s">
        <v>30</v>
      </c>
      <c r="W5" s="66"/>
      <c r="X5" s="66"/>
      <c r="Y5" s="66"/>
      <c r="Z5" s="66"/>
    </row>
    <row r="6" spans="1:26" ht="31.2" x14ac:dyDescent="0.3">
      <c r="A6" s="3">
        <v>1</v>
      </c>
      <c r="B6" s="1" t="s">
        <v>2</v>
      </c>
      <c r="C6" s="16">
        <v>50</v>
      </c>
      <c r="D6" s="5">
        <v>61.57</v>
      </c>
      <c r="E6" s="16">
        <v>46</v>
      </c>
      <c r="F6" s="5">
        <v>50.65</v>
      </c>
      <c r="G6" s="17">
        <f>C6-E6</f>
        <v>4</v>
      </c>
      <c r="H6" s="4">
        <v>0</v>
      </c>
      <c r="I6" s="5">
        <v>0</v>
      </c>
      <c r="J6" s="4">
        <v>0</v>
      </c>
      <c r="K6" s="18">
        <v>0</v>
      </c>
      <c r="L6" s="19">
        <f>H6-J6</f>
        <v>0</v>
      </c>
      <c r="O6" s="61"/>
      <c r="P6" s="62"/>
      <c r="Q6" s="62" t="s">
        <v>0</v>
      </c>
      <c r="R6" s="62"/>
      <c r="S6" s="62" t="s">
        <v>1</v>
      </c>
      <c r="T6" s="62"/>
      <c r="U6" s="15" t="s">
        <v>38</v>
      </c>
      <c r="V6" s="62" t="s">
        <v>0</v>
      </c>
      <c r="W6" s="62"/>
      <c r="X6" s="11" t="s">
        <v>1</v>
      </c>
      <c r="Y6" s="12"/>
      <c r="Z6" s="15" t="s">
        <v>38</v>
      </c>
    </row>
    <row r="7" spans="1:26" ht="15.6" x14ac:dyDescent="0.3">
      <c r="A7" s="3">
        <v>2</v>
      </c>
      <c r="B7" s="1" t="s">
        <v>3</v>
      </c>
      <c r="C7" s="4">
        <v>81</v>
      </c>
      <c r="D7" s="5">
        <v>196</v>
      </c>
      <c r="E7" s="4">
        <v>67</v>
      </c>
      <c r="F7" s="5">
        <v>152.30000000000001</v>
      </c>
      <c r="G7" s="17">
        <f t="shared" ref="G7:G30" si="0">C7-E7</f>
        <v>14</v>
      </c>
      <c r="H7" s="4">
        <v>349</v>
      </c>
      <c r="I7" s="5">
        <v>499.77</v>
      </c>
      <c r="J7" s="4">
        <v>280</v>
      </c>
      <c r="K7" s="18">
        <v>399.78</v>
      </c>
      <c r="L7" s="19">
        <f t="shared" ref="L7:L30" si="1">H7-J7</f>
        <v>69</v>
      </c>
      <c r="O7" s="61"/>
      <c r="P7" s="62"/>
      <c r="Q7" s="14" t="s">
        <v>26</v>
      </c>
      <c r="R7" s="2" t="s">
        <v>27</v>
      </c>
      <c r="S7" s="14" t="s">
        <v>26</v>
      </c>
      <c r="T7" s="2" t="s">
        <v>27</v>
      </c>
      <c r="U7" s="14" t="s">
        <v>26</v>
      </c>
      <c r="V7" s="14" t="s">
        <v>26</v>
      </c>
      <c r="W7" s="2" t="s">
        <v>27</v>
      </c>
      <c r="X7" s="14" t="s">
        <v>26</v>
      </c>
      <c r="Y7" s="2" t="s">
        <v>27</v>
      </c>
      <c r="Z7" s="14" t="s">
        <v>26</v>
      </c>
    </row>
    <row r="8" spans="1:26" x14ac:dyDescent="0.3">
      <c r="A8" s="3">
        <v>3</v>
      </c>
      <c r="B8" s="1" t="s">
        <v>4</v>
      </c>
      <c r="C8" s="4">
        <v>0</v>
      </c>
      <c r="D8" s="5">
        <v>0</v>
      </c>
      <c r="E8" s="4">
        <v>0</v>
      </c>
      <c r="F8" s="5">
        <v>0</v>
      </c>
      <c r="G8" s="17">
        <f t="shared" si="0"/>
        <v>0</v>
      </c>
      <c r="H8" s="4">
        <v>0</v>
      </c>
      <c r="I8" s="5">
        <v>0</v>
      </c>
      <c r="J8" s="4">
        <v>0</v>
      </c>
      <c r="K8" s="18">
        <v>0</v>
      </c>
      <c r="L8" s="19">
        <f t="shared" si="1"/>
        <v>0</v>
      </c>
      <c r="O8" s="10">
        <v>1</v>
      </c>
      <c r="P8" s="10" t="s">
        <v>39</v>
      </c>
      <c r="Q8" s="19">
        <v>553</v>
      </c>
      <c r="R8" s="18">
        <v>1576.31</v>
      </c>
      <c r="S8" s="19">
        <v>480</v>
      </c>
      <c r="T8" s="18">
        <v>1383.43</v>
      </c>
      <c r="U8" s="23">
        <f>Q8-S8</f>
        <v>73</v>
      </c>
      <c r="V8" s="19">
        <v>1063</v>
      </c>
      <c r="W8" s="18">
        <v>1463.08</v>
      </c>
      <c r="X8" s="19">
        <v>865</v>
      </c>
      <c r="Y8" s="18">
        <v>1148.3399999999999</v>
      </c>
      <c r="Z8" s="19">
        <f>V8-X8</f>
        <v>198</v>
      </c>
    </row>
    <row r="9" spans="1:26" x14ac:dyDescent="0.3">
      <c r="A9" s="3">
        <v>4</v>
      </c>
      <c r="B9" s="1" t="s">
        <v>5</v>
      </c>
      <c r="C9" s="4">
        <v>3</v>
      </c>
      <c r="D9" s="5">
        <v>7</v>
      </c>
      <c r="E9" s="4">
        <v>2</v>
      </c>
      <c r="F9" s="5">
        <v>4</v>
      </c>
      <c r="G9" s="17">
        <f t="shared" si="0"/>
        <v>1</v>
      </c>
      <c r="H9" s="4">
        <v>0</v>
      </c>
      <c r="I9" s="5">
        <v>0</v>
      </c>
      <c r="J9" s="4">
        <v>0</v>
      </c>
      <c r="K9" s="18">
        <v>0</v>
      </c>
      <c r="L9" s="19">
        <f t="shared" si="1"/>
        <v>0</v>
      </c>
      <c r="O9" s="10">
        <v>2</v>
      </c>
      <c r="P9" s="10" t="s">
        <v>40</v>
      </c>
      <c r="Q9" s="19">
        <v>8</v>
      </c>
      <c r="R9" s="18">
        <v>39.25</v>
      </c>
      <c r="S9" s="19">
        <v>2</v>
      </c>
      <c r="T9" s="18">
        <v>8.49</v>
      </c>
      <c r="U9" s="23">
        <f t="shared" ref="U9:U29" si="2">Q9-S9</f>
        <v>6</v>
      </c>
      <c r="V9" s="19">
        <v>10</v>
      </c>
      <c r="W9" s="18">
        <v>13.2</v>
      </c>
      <c r="X9" s="19">
        <v>5</v>
      </c>
      <c r="Y9" s="18">
        <v>6.6</v>
      </c>
      <c r="Z9" s="19">
        <f t="shared" ref="Z9:Z29" si="3">V9-X9</f>
        <v>5</v>
      </c>
    </row>
    <row r="10" spans="1:26" x14ac:dyDescent="0.3">
      <c r="A10" s="3">
        <v>5</v>
      </c>
      <c r="B10" s="1" t="s">
        <v>6</v>
      </c>
      <c r="C10" s="4">
        <v>47</v>
      </c>
      <c r="D10" s="5">
        <v>143.66999999999999</v>
      </c>
      <c r="E10" s="4">
        <v>36</v>
      </c>
      <c r="F10" s="5">
        <v>125.56</v>
      </c>
      <c r="G10" s="17">
        <f t="shared" si="0"/>
        <v>11</v>
      </c>
      <c r="H10" s="4">
        <v>117</v>
      </c>
      <c r="I10" s="5">
        <v>154.51</v>
      </c>
      <c r="J10" s="4">
        <v>110</v>
      </c>
      <c r="K10" s="18">
        <v>144.88999999999999</v>
      </c>
      <c r="L10" s="19">
        <f t="shared" si="1"/>
        <v>7</v>
      </c>
      <c r="O10" s="10">
        <v>3</v>
      </c>
      <c r="P10" s="10" t="s">
        <v>41</v>
      </c>
      <c r="Q10" s="19">
        <v>11</v>
      </c>
      <c r="R10" s="18">
        <v>27.86</v>
      </c>
      <c r="S10" s="19">
        <v>2</v>
      </c>
      <c r="T10" s="18">
        <v>6.03</v>
      </c>
      <c r="U10" s="23">
        <f t="shared" si="2"/>
        <v>9</v>
      </c>
      <c r="V10" s="19">
        <v>38</v>
      </c>
      <c r="W10" s="18">
        <v>53.5</v>
      </c>
      <c r="X10" s="19">
        <v>1</v>
      </c>
      <c r="Y10" s="18">
        <v>1.32</v>
      </c>
      <c r="Z10" s="19">
        <f t="shared" si="3"/>
        <v>37</v>
      </c>
    </row>
    <row r="11" spans="1:26" x14ac:dyDescent="0.3">
      <c r="A11" s="3">
        <v>6</v>
      </c>
      <c r="B11" s="1" t="s">
        <v>7</v>
      </c>
      <c r="C11" s="16">
        <v>45</v>
      </c>
      <c r="D11" s="5">
        <v>98.84</v>
      </c>
      <c r="E11" s="16">
        <v>41</v>
      </c>
      <c r="F11" s="5">
        <v>91.5</v>
      </c>
      <c r="G11" s="17">
        <f t="shared" si="0"/>
        <v>4</v>
      </c>
      <c r="H11" s="16">
        <v>57</v>
      </c>
      <c r="I11" s="5">
        <v>103</v>
      </c>
      <c r="J11" s="16">
        <v>38</v>
      </c>
      <c r="K11" s="5">
        <v>50.16</v>
      </c>
      <c r="L11" s="19">
        <f t="shared" si="1"/>
        <v>19</v>
      </c>
      <c r="O11" s="10">
        <v>4</v>
      </c>
      <c r="P11" s="10" t="s">
        <v>42</v>
      </c>
      <c r="Q11" s="16">
        <v>3</v>
      </c>
      <c r="R11" s="5">
        <v>15.06</v>
      </c>
      <c r="S11" s="16">
        <v>0</v>
      </c>
      <c r="T11" s="5">
        <v>0</v>
      </c>
      <c r="U11" s="23">
        <f t="shared" si="2"/>
        <v>3</v>
      </c>
      <c r="V11" s="19">
        <v>0</v>
      </c>
      <c r="W11" s="18">
        <v>0</v>
      </c>
      <c r="X11" s="19">
        <v>0</v>
      </c>
      <c r="Y11" s="18">
        <v>0</v>
      </c>
      <c r="Z11" s="19">
        <f t="shared" si="3"/>
        <v>0</v>
      </c>
    </row>
    <row r="12" spans="1:26" x14ac:dyDescent="0.3">
      <c r="A12" s="3">
        <v>7</v>
      </c>
      <c r="B12" s="1" t="s">
        <v>33</v>
      </c>
      <c r="C12" s="4">
        <v>8</v>
      </c>
      <c r="D12" s="5">
        <v>80.03</v>
      </c>
      <c r="E12" s="4">
        <v>6</v>
      </c>
      <c r="F12" s="5">
        <v>51.13</v>
      </c>
      <c r="G12" s="17">
        <f t="shared" si="0"/>
        <v>2</v>
      </c>
      <c r="H12" s="16">
        <v>4</v>
      </c>
      <c r="I12" s="5">
        <v>31.12</v>
      </c>
      <c r="J12" s="16">
        <v>0</v>
      </c>
      <c r="K12" s="5">
        <v>0</v>
      </c>
      <c r="L12" s="19">
        <f t="shared" si="1"/>
        <v>4</v>
      </c>
      <c r="O12" s="10">
        <v>5</v>
      </c>
      <c r="P12" s="10" t="s">
        <v>43</v>
      </c>
      <c r="Q12" s="19">
        <v>3</v>
      </c>
      <c r="R12" s="18">
        <v>11.13</v>
      </c>
      <c r="S12" s="19">
        <v>2</v>
      </c>
      <c r="T12" s="18">
        <v>2.64</v>
      </c>
      <c r="U12" s="23">
        <f t="shared" si="2"/>
        <v>1</v>
      </c>
      <c r="V12" s="19">
        <v>8</v>
      </c>
      <c r="W12" s="18">
        <v>10.56</v>
      </c>
      <c r="X12" s="16">
        <v>5</v>
      </c>
      <c r="Y12" s="5">
        <v>6.6</v>
      </c>
      <c r="Z12" s="19">
        <f t="shared" si="3"/>
        <v>3</v>
      </c>
    </row>
    <row r="13" spans="1:26" x14ac:dyDescent="0.3">
      <c r="A13" s="3">
        <v>8</v>
      </c>
      <c r="B13" s="1" t="s">
        <v>8</v>
      </c>
      <c r="C13" s="4">
        <v>29</v>
      </c>
      <c r="D13" s="5">
        <v>150.05000000000001</v>
      </c>
      <c r="E13" s="4">
        <v>26</v>
      </c>
      <c r="F13" s="5">
        <v>143.35</v>
      </c>
      <c r="G13" s="17">
        <f t="shared" si="0"/>
        <v>3</v>
      </c>
      <c r="H13" s="4">
        <v>0</v>
      </c>
      <c r="I13" s="5">
        <v>0</v>
      </c>
      <c r="J13" s="4">
        <v>0</v>
      </c>
      <c r="K13" s="18">
        <v>0</v>
      </c>
      <c r="L13" s="19">
        <f t="shared" si="1"/>
        <v>0</v>
      </c>
      <c r="O13" s="10">
        <v>6</v>
      </c>
      <c r="P13" s="10" t="s">
        <v>44</v>
      </c>
      <c r="Q13" s="16">
        <v>1</v>
      </c>
      <c r="R13" s="5">
        <v>3.93</v>
      </c>
      <c r="S13" s="16">
        <v>1</v>
      </c>
      <c r="T13" s="5">
        <v>3.39</v>
      </c>
      <c r="U13" s="23">
        <f t="shared" si="2"/>
        <v>0</v>
      </c>
      <c r="V13" s="16">
        <v>5</v>
      </c>
      <c r="W13" s="5">
        <v>6.6</v>
      </c>
      <c r="X13" s="16">
        <v>3</v>
      </c>
      <c r="Y13" s="5">
        <v>3.96</v>
      </c>
      <c r="Z13" s="19">
        <f t="shared" si="3"/>
        <v>2</v>
      </c>
    </row>
    <row r="14" spans="1:26" x14ac:dyDescent="0.3">
      <c r="A14" s="3">
        <v>9</v>
      </c>
      <c r="B14" s="1" t="s">
        <v>9</v>
      </c>
      <c r="C14" s="4">
        <v>1</v>
      </c>
      <c r="D14" s="5">
        <v>7</v>
      </c>
      <c r="E14" s="4">
        <v>1</v>
      </c>
      <c r="F14" s="5">
        <v>7</v>
      </c>
      <c r="G14" s="17">
        <f t="shared" si="0"/>
        <v>0</v>
      </c>
      <c r="H14" s="4">
        <v>0</v>
      </c>
      <c r="I14" s="5">
        <v>0</v>
      </c>
      <c r="J14" s="16">
        <v>0</v>
      </c>
      <c r="K14" s="5">
        <v>0</v>
      </c>
      <c r="L14" s="19">
        <f t="shared" si="1"/>
        <v>0</v>
      </c>
      <c r="O14" s="10">
        <v>7</v>
      </c>
      <c r="P14" s="10" t="s">
        <v>45</v>
      </c>
      <c r="Q14" s="16">
        <v>3</v>
      </c>
      <c r="R14" s="5">
        <v>7.86</v>
      </c>
      <c r="S14" s="16">
        <v>2</v>
      </c>
      <c r="T14" s="5">
        <v>7.86</v>
      </c>
      <c r="U14" s="23">
        <f t="shared" si="2"/>
        <v>1</v>
      </c>
      <c r="V14" s="16">
        <v>6</v>
      </c>
      <c r="W14" s="5">
        <v>7.92</v>
      </c>
      <c r="X14" s="16">
        <v>6</v>
      </c>
      <c r="Y14" s="5">
        <v>7.92</v>
      </c>
      <c r="Z14" s="19">
        <f t="shared" si="3"/>
        <v>0</v>
      </c>
    </row>
    <row r="15" spans="1:26" x14ac:dyDescent="0.3">
      <c r="A15" s="3">
        <v>10</v>
      </c>
      <c r="B15" s="1" t="s">
        <v>10</v>
      </c>
      <c r="C15" s="4">
        <v>27</v>
      </c>
      <c r="D15" s="5">
        <v>129.55000000000001</v>
      </c>
      <c r="E15" s="4">
        <v>22</v>
      </c>
      <c r="F15" s="5">
        <v>109.55</v>
      </c>
      <c r="G15" s="17">
        <f t="shared" si="0"/>
        <v>5</v>
      </c>
      <c r="H15" s="4">
        <v>76</v>
      </c>
      <c r="I15" s="5">
        <v>103</v>
      </c>
      <c r="J15" s="16">
        <v>69</v>
      </c>
      <c r="K15" s="5">
        <v>93.9</v>
      </c>
      <c r="L15" s="19">
        <f t="shared" si="1"/>
        <v>7</v>
      </c>
      <c r="O15" s="10">
        <v>8</v>
      </c>
      <c r="P15" s="10" t="s">
        <v>46</v>
      </c>
      <c r="Q15" s="19">
        <v>0</v>
      </c>
      <c r="R15" s="18">
        <v>0</v>
      </c>
      <c r="S15" s="19">
        <v>0</v>
      </c>
      <c r="T15" s="18">
        <v>0</v>
      </c>
      <c r="U15" s="23">
        <f t="shared" si="2"/>
        <v>0</v>
      </c>
      <c r="V15" s="19">
        <v>0</v>
      </c>
      <c r="W15" s="18">
        <v>0</v>
      </c>
      <c r="X15" s="19">
        <v>0</v>
      </c>
      <c r="Y15" s="18">
        <v>0</v>
      </c>
      <c r="Z15" s="19">
        <f t="shared" si="3"/>
        <v>0</v>
      </c>
    </row>
    <row r="16" spans="1:26" x14ac:dyDescent="0.3">
      <c r="A16" s="3">
        <v>11</v>
      </c>
      <c r="B16" s="1" t="s">
        <v>11</v>
      </c>
      <c r="C16" s="16">
        <v>109</v>
      </c>
      <c r="D16" s="5">
        <v>240.47</v>
      </c>
      <c r="E16" s="16">
        <v>103</v>
      </c>
      <c r="F16" s="5">
        <v>220</v>
      </c>
      <c r="G16" s="17">
        <f t="shared" si="0"/>
        <v>6</v>
      </c>
      <c r="H16" s="16">
        <v>153</v>
      </c>
      <c r="I16" s="5">
        <v>200</v>
      </c>
      <c r="J16" s="16">
        <v>119</v>
      </c>
      <c r="K16" s="5">
        <v>156.08000000000001</v>
      </c>
      <c r="L16" s="19">
        <f t="shared" si="1"/>
        <v>34</v>
      </c>
      <c r="O16" s="10">
        <v>9</v>
      </c>
      <c r="P16" s="10" t="s">
        <v>47</v>
      </c>
      <c r="Q16" s="19">
        <v>15</v>
      </c>
      <c r="R16" s="18">
        <v>48.23</v>
      </c>
      <c r="S16" s="16">
        <v>1</v>
      </c>
      <c r="T16" s="5">
        <v>8.89</v>
      </c>
      <c r="U16" s="23">
        <f t="shared" si="2"/>
        <v>14</v>
      </c>
      <c r="V16" s="19">
        <v>104</v>
      </c>
      <c r="W16" s="18">
        <v>133.93</v>
      </c>
      <c r="X16" s="19">
        <v>27</v>
      </c>
      <c r="Y16" s="18">
        <v>34.92</v>
      </c>
      <c r="Z16" s="19">
        <f t="shared" si="3"/>
        <v>77</v>
      </c>
    </row>
    <row r="17" spans="1:26" x14ac:dyDescent="0.3">
      <c r="A17" s="3">
        <v>12</v>
      </c>
      <c r="B17" s="1" t="s">
        <v>12</v>
      </c>
      <c r="C17" s="4">
        <v>186</v>
      </c>
      <c r="D17" s="5">
        <v>568.05999999999995</v>
      </c>
      <c r="E17" s="16">
        <v>34</v>
      </c>
      <c r="F17" s="5">
        <v>84.65</v>
      </c>
      <c r="G17" s="17">
        <f t="shared" si="0"/>
        <v>152</v>
      </c>
      <c r="H17" s="4">
        <v>186</v>
      </c>
      <c r="I17" s="5">
        <v>349.97</v>
      </c>
      <c r="J17" s="4">
        <v>124</v>
      </c>
      <c r="K17" s="18">
        <v>282.04000000000002</v>
      </c>
      <c r="L17" s="19">
        <f t="shared" si="1"/>
        <v>62</v>
      </c>
      <c r="O17" s="10">
        <v>10</v>
      </c>
      <c r="P17" s="10" t="s">
        <v>48</v>
      </c>
      <c r="Q17" s="19">
        <v>0</v>
      </c>
      <c r="R17" s="18">
        <v>0</v>
      </c>
      <c r="S17" s="19">
        <v>0</v>
      </c>
      <c r="T17" s="18">
        <v>0</v>
      </c>
      <c r="U17" s="23">
        <f t="shared" si="2"/>
        <v>0</v>
      </c>
      <c r="V17" s="19">
        <v>0</v>
      </c>
      <c r="W17" s="18">
        <v>0</v>
      </c>
      <c r="X17" s="19">
        <v>0</v>
      </c>
      <c r="Y17" s="18">
        <v>0</v>
      </c>
      <c r="Z17" s="19">
        <f t="shared" si="3"/>
        <v>0</v>
      </c>
    </row>
    <row r="18" spans="1:26" x14ac:dyDescent="0.3">
      <c r="A18" s="3">
        <v>13</v>
      </c>
      <c r="B18" s="1" t="s">
        <v>13</v>
      </c>
      <c r="C18" s="4">
        <v>68</v>
      </c>
      <c r="D18" s="5">
        <v>165.98</v>
      </c>
      <c r="E18" s="4">
        <v>60</v>
      </c>
      <c r="F18" s="5">
        <v>147.9</v>
      </c>
      <c r="G18" s="17">
        <f t="shared" si="0"/>
        <v>8</v>
      </c>
      <c r="H18" s="4">
        <v>94</v>
      </c>
      <c r="I18" s="5">
        <v>123.85</v>
      </c>
      <c r="J18" s="16">
        <v>64</v>
      </c>
      <c r="K18" s="5">
        <v>86.18</v>
      </c>
      <c r="L18" s="19">
        <f t="shared" si="1"/>
        <v>30</v>
      </c>
      <c r="O18" s="10">
        <v>11</v>
      </c>
      <c r="P18" s="10" t="s">
        <v>49</v>
      </c>
      <c r="Q18" s="19">
        <v>0</v>
      </c>
      <c r="R18" s="18">
        <v>0</v>
      </c>
      <c r="S18" s="19">
        <v>0</v>
      </c>
      <c r="T18" s="18">
        <v>0</v>
      </c>
      <c r="U18" s="23">
        <f t="shared" si="2"/>
        <v>0</v>
      </c>
      <c r="V18" s="24">
        <v>8</v>
      </c>
      <c r="W18" s="25">
        <v>11.88</v>
      </c>
      <c r="X18" s="16">
        <v>8</v>
      </c>
      <c r="Y18" s="5">
        <v>11.88</v>
      </c>
      <c r="Z18" s="19">
        <f t="shared" si="3"/>
        <v>0</v>
      </c>
    </row>
    <row r="19" spans="1:26" x14ac:dyDescent="0.3">
      <c r="A19" s="3">
        <v>14</v>
      </c>
      <c r="B19" s="1" t="s">
        <v>14</v>
      </c>
      <c r="C19" s="6">
        <v>22</v>
      </c>
      <c r="D19" s="7">
        <v>248.98</v>
      </c>
      <c r="E19" s="16">
        <v>13</v>
      </c>
      <c r="F19" s="5">
        <v>120.17</v>
      </c>
      <c r="G19" s="17">
        <f t="shared" si="0"/>
        <v>9</v>
      </c>
      <c r="H19" s="4">
        <v>16</v>
      </c>
      <c r="I19" s="5">
        <v>175.62</v>
      </c>
      <c r="J19" s="4">
        <v>0</v>
      </c>
      <c r="K19" s="18">
        <v>0</v>
      </c>
      <c r="L19" s="19">
        <f t="shared" si="1"/>
        <v>16</v>
      </c>
      <c r="O19" s="10">
        <v>12</v>
      </c>
      <c r="P19" s="10" t="s">
        <v>50</v>
      </c>
      <c r="Q19" s="24">
        <v>1</v>
      </c>
      <c r="R19" s="25">
        <v>8.49</v>
      </c>
      <c r="S19" s="16">
        <v>0</v>
      </c>
      <c r="T19" s="5">
        <v>0</v>
      </c>
      <c r="U19" s="23">
        <f t="shared" si="2"/>
        <v>1</v>
      </c>
      <c r="V19" s="24">
        <v>2</v>
      </c>
      <c r="W19" s="25">
        <v>2.64</v>
      </c>
      <c r="X19" s="16">
        <v>2</v>
      </c>
      <c r="Y19" s="5">
        <v>2.64</v>
      </c>
      <c r="Z19" s="19">
        <f t="shared" si="3"/>
        <v>0</v>
      </c>
    </row>
    <row r="20" spans="1:26" x14ac:dyDescent="0.3">
      <c r="A20" s="3">
        <v>15</v>
      </c>
      <c r="B20" s="1" t="s">
        <v>15</v>
      </c>
      <c r="C20" s="4">
        <v>30</v>
      </c>
      <c r="D20" s="5">
        <v>162.77000000000001</v>
      </c>
      <c r="E20" s="16">
        <v>24</v>
      </c>
      <c r="F20" s="5">
        <v>150.87</v>
      </c>
      <c r="G20" s="17">
        <f t="shared" si="0"/>
        <v>6</v>
      </c>
      <c r="H20" s="4">
        <v>221</v>
      </c>
      <c r="I20" s="5">
        <v>274.83</v>
      </c>
      <c r="J20" s="4">
        <v>108</v>
      </c>
      <c r="K20" s="18">
        <v>133.22</v>
      </c>
      <c r="L20" s="19">
        <f t="shared" si="1"/>
        <v>113</v>
      </c>
      <c r="O20" s="10">
        <v>13</v>
      </c>
      <c r="P20" s="10" t="s">
        <v>51</v>
      </c>
      <c r="Q20" s="19">
        <v>7</v>
      </c>
      <c r="R20" s="18">
        <v>21.67</v>
      </c>
      <c r="S20" s="16">
        <v>1</v>
      </c>
      <c r="T20" s="5">
        <v>1.57</v>
      </c>
      <c r="U20" s="23">
        <f t="shared" si="2"/>
        <v>6</v>
      </c>
      <c r="V20" s="19">
        <v>34</v>
      </c>
      <c r="W20" s="18">
        <v>44.91</v>
      </c>
      <c r="X20" s="16">
        <v>4</v>
      </c>
      <c r="Y20" s="5">
        <v>5.52</v>
      </c>
      <c r="Z20" s="19">
        <f t="shared" si="3"/>
        <v>30</v>
      </c>
    </row>
    <row r="21" spans="1:26" x14ac:dyDescent="0.3">
      <c r="A21" s="3">
        <v>16</v>
      </c>
      <c r="B21" s="1" t="s">
        <v>32</v>
      </c>
      <c r="C21" s="4">
        <v>0</v>
      </c>
      <c r="D21" s="5">
        <v>0</v>
      </c>
      <c r="E21" s="4">
        <v>0</v>
      </c>
      <c r="F21" s="5">
        <v>0</v>
      </c>
      <c r="G21" s="17">
        <f t="shared" si="0"/>
        <v>0</v>
      </c>
      <c r="H21" s="16">
        <v>45</v>
      </c>
      <c r="I21" s="5">
        <v>59.32</v>
      </c>
      <c r="J21" s="16">
        <v>25</v>
      </c>
      <c r="K21" s="5">
        <v>31.5</v>
      </c>
      <c r="L21" s="19">
        <f t="shared" si="1"/>
        <v>20</v>
      </c>
      <c r="O21" s="10">
        <v>14</v>
      </c>
      <c r="P21" s="10" t="s">
        <v>52</v>
      </c>
      <c r="Q21" s="19">
        <v>0</v>
      </c>
      <c r="R21" s="18">
        <v>0</v>
      </c>
      <c r="S21" s="19">
        <v>0</v>
      </c>
      <c r="T21" s="18">
        <v>0</v>
      </c>
      <c r="U21" s="23">
        <f t="shared" si="2"/>
        <v>0</v>
      </c>
      <c r="V21" s="19">
        <v>0</v>
      </c>
      <c r="W21" s="18">
        <v>0</v>
      </c>
      <c r="X21" s="19">
        <v>0</v>
      </c>
      <c r="Y21" s="18">
        <v>0</v>
      </c>
      <c r="Z21" s="19">
        <f t="shared" si="3"/>
        <v>0</v>
      </c>
    </row>
    <row r="22" spans="1:26" x14ac:dyDescent="0.3">
      <c r="A22" s="3">
        <v>17</v>
      </c>
      <c r="B22" s="1" t="s">
        <v>16</v>
      </c>
      <c r="C22" s="4">
        <v>108</v>
      </c>
      <c r="D22" s="5">
        <v>453.18</v>
      </c>
      <c r="E22" s="4">
        <v>47</v>
      </c>
      <c r="F22" s="5">
        <v>129.43</v>
      </c>
      <c r="G22" s="17">
        <f t="shared" si="0"/>
        <v>61</v>
      </c>
      <c r="H22" s="4">
        <v>111</v>
      </c>
      <c r="I22" s="5">
        <v>151.46</v>
      </c>
      <c r="J22" s="4">
        <v>44</v>
      </c>
      <c r="K22" s="18">
        <v>57.73</v>
      </c>
      <c r="L22" s="19">
        <f t="shared" si="1"/>
        <v>67</v>
      </c>
      <c r="O22" s="10">
        <v>15</v>
      </c>
      <c r="P22" s="10" t="s">
        <v>53</v>
      </c>
      <c r="Q22" s="19">
        <v>7</v>
      </c>
      <c r="R22" s="18">
        <v>23</v>
      </c>
      <c r="S22" s="19">
        <v>0</v>
      </c>
      <c r="T22" s="18">
        <v>0</v>
      </c>
      <c r="U22" s="23">
        <f t="shared" si="2"/>
        <v>7</v>
      </c>
      <c r="V22" s="19">
        <v>17</v>
      </c>
      <c r="W22" s="18">
        <v>22</v>
      </c>
      <c r="X22" s="19">
        <v>0</v>
      </c>
      <c r="Y22" s="18">
        <v>0</v>
      </c>
      <c r="Z22" s="19">
        <f t="shared" si="3"/>
        <v>17</v>
      </c>
    </row>
    <row r="23" spans="1:26" x14ac:dyDescent="0.3">
      <c r="A23" s="3">
        <v>18</v>
      </c>
      <c r="B23" s="1" t="s">
        <v>34</v>
      </c>
      <c r="C23" s="4">
        <v>0</v>
      </c>
      <c r="D23" s="5">
        <v>0</v>
      </c>
      <c r="E23" s="4">
        <v>0</v>
      </c>
      <c r="F23" s="5">
        <v>0</v>
      </c>
      <c r="G23" s="17">
        <f t="shared" si="0"/>
        <v>0</v>
      </c>
      <c r="H23" s="4">
        <v>0</v>
      </c>
      <c r="I23" s="5">
        <v>0</v>
      </c>
      <c r="J23" s="4">
        <v>0</v>
      </c>
      <c r="K23" s="18">
        <v>0</v>
      </c>
      <c r="L23" s="19">
        <f t="shared" si="1"/>
        <v>0</v>
      </c>
      <c r="O23" s="10">
        <v>16</v>
      </c>
      <c r="P23" s="10" t="s">
        <v>54</v>
      </c>
      <c r="Q23" s="19">
        <v>0</v>
      </c>
      <c r="R23" s="18">
        <v>0</v>
      </c>
      <c r="S23" s="19">
        <v>0</v>
      </c>
      <c r="T23" s="18">
        <v>0</v>
      </c>
      <c r="U23" s="23">
        <f t="shared" si="2"/>
        <v>0</v>
      </c>
      <c r="V23" s="16">
        <v>20</v>
      </c>
      <c r="W23" s="5">
        <v>24.78</v>
      </c>
      <c r="X23" s="19">
        <v>0</v>
      </c>
      <c r="Y23" s="18">
        <v>0</v>
      </c>
      <c r="Z23" s="19">
        <f t="shared" si="3"/>
        <v>20</v>
      </c>
    </row>
    <row r="24" spans="1:26" x14ac:dyDescent="0.3">
      <c r="A24" s="3">
        <v>19</v>
      </c>
      <c r="B24" s="1" t="s">
        <v>17</v>
      </c>
      <c r="C24" s="4">
        <v>14</v>
      </c>
      <c r="D24" s="5">
        <v>30.24</v>
      </c>
      <c r="E24" s="4">
        <v>1</v>
      </c>
      <c r="F24" s="5">
        <v>2.5</v>
      </c>
      <c r="G24" s="17">
        <f t="shared" si="0"/>
        <v>13</v>
      </c>
      <c r="H24" s="4">
        <v>0</v>
      </c>
      <c r="I24" s="5">
        <v>0</v>
      </c>
      <c r="J24" s="4">
        <v>0</v>
      </c>
      <c r="K24" s="18">
        <v>0</v>
      </c>
      <c r="L24" s="19">
        <f t="shared" si="1"/>
        <v>0</v>
      </c>
      <c r="O24" s="10">
        <v>17</v>
      </c>
      <c r="P24" s="10" t="s">
        <v>55</v>
      </c>
      <c r="Q24" s="24">
        <v>1</v>
      </c>
      <c r="R24" s="25">
        <v>2.2200000000000002</v>
      </c>
      <c r="S24" s="24">
        <v>1</v>
      </c>
      <c r="T24" s="25">
        <v>2.2200000000000002</v>
      </c>
      <c r="U24" s="23">
        <f t="shared" si="2"/>
        <v>0</v>
      </c>
      <c r="V24" s="24">
        <v>2</v>
      </c>
      <c r="W24" s="25">
        <v>2.64</v>
      </c>
      <c r="X24" s="24">
        <v>2</v>
      </c>
      <c r="Y24" s="25">
        <v>2.64</v>
      </c>
      <c r="Z24" s="19">
        <f t="shared" si="3"/>
        <v>0</v>
      </c>
    </row>
    <row r="25" spans="1:26" x14ac:dyDescent="0.3">
      <c r="A25" s="3">
        <v>20</v>
      </c>
      <c r="B25" s="1" t="s">
        <v>18</v>
      </c>
      <c r="C25" s="4">
        <v>0</v>
      </c>
      <c r="D25" s="5">
        <v>0</v>
      </c>
      <c r="E25" s="4">
        <v>0</v>
      </c>
      <c r="F25" s="5">
        <v>0</v>
      </c>
      <c r="G25" s="17">
        <f t="shared" si="0"/>
        <v>0</v>
      </c>
      <c r="H25" s="4">
        <v>0</v>
      </c>
      <c r="I25" s="5">
        <v>0</v>
      </c>
      <c r="J25" s="4">
        <v>0</v>
      </c>
      <c r="K25" s="18">
        <v>0</v>
      </c>
      <c r="L25" s="19">
        <f t="shared" si="1"/>
        <v>0</v>
      </c>
      <c r="O25" s="10">
        <v>18</v>
      </c>
      <c r="P25" s="10" t="s">
        <v>56</v>
      </c>
      <c r="Q25" s="19">
        <v>0</v>
      </c>
      <c r="R25" s="18">
        <v>0</v>
      </c>
      <c r="S25" s="19">
        <v>0</v>
      </c>
      <c r="T25" s="18">
        <v>0</v>
      </c>
      <c r="U25" s="23">
        <f t="shared" si="2"/>
        <v>0</v>
      </c>
      <c r="V25" s="19">
        <v>0</v>
      </c>
      <c r="W25" s="18">
        <v>0</v>
      </c>
      <c r="X25" s="19">
        <v>0</v>
      </c>
      <c r="Y25" s="18">
        <v>0</v>
      </c>
      <c r="Z25" s="19">
        <f t="shared" si="3"/>
        <v>0</v>
      </c>
    </row>
    <row r="26" spans="1:26" x14ac:dyDescent="0.3">
      <c r="A26" s="3">
        <v>21</v>
      </c>
      <c r="B26" s="1" t="s">
        <v>19</v>
      </c>
      <c r="C26" s="4">
        <v>92</v>
      </c>
      <c r="D26" s="5">
        <v>199.17</v>
      </c>
      <c r="E26" s="4">
        <v>75</v>
      </c>
      <c r="F26" s="5">
        <v>171.87</v>
      </c>
      <c r="G26" s="17">
        <f t="shared" si="0"/>
        <v>17</v>
      </c>
      <c r="H26" s="4">
        <v>200</v>
      </c>
      <c r="I26" s="5">
        <v>245.22</v>
      </c>
      <c r="J26" s="4">
        <v>174</v>
      </c>
      <c r="K26" s="18">
        <v>214.92</v>
      </c>
      <c r="L26" s="19">
        <f t="shared" si="1"/>
        <v>26</v>
      </c>
      <c r="O26" s="10">
        <v>19</v>
      </c>
      <c r="P26" s="10" t="s">
        <v>57</v>
      </c>
      <c r="Q26" s="19">
        <v>0</v>
      </c>
      <c r="R26" s="18">
        <v>0</v>
      </c>
      <c r="S26" s="19">
        <v>0</v>
      </c>
      <c r="T26" s="18">
        <v>0</v>
      </c>
      <c r="U26" s="23">
        <f t="shared" si="2"/>
        <v>0</v>
      </c>
      <c r="V26" s="19">
        <v>0</v>
      </c>
      <c r="W26" s="18">
        <v>0</v>
      </c>
      <c r="X26" s="19">
        <v>0</v>
      </c>
      <c r="Y26" s="18">
        <v>0</v>
      </c>
      <c r="Z26" s="19">
        <f t="shared" si="3"/>
        <v>0</v>
      </c>
    </row>
    <row r="27" spans="1:26" x14ac:dyDescent="0.3">
      <c r="A27" s="3">
        <v>22</v>
      </c>
      <c r="B27" s="1" t="s">
        <v>20</v>
      </c>
      <c r="C27" s="4">
        <v>0</v>
      </c>
      <c r="D27" s="5">
        <v>0</v>
      </c>
      <c r="E27" s="4">
        <v>0</v>
      </c>
      <c r="F27" s="5">
        <v>0</v>
      </c>
      <c r="G27" s="17">
        <f t="shared" si="0"/>
        <v>0</v>
      </c>
      <c r="H27" s="4">
        <v>0</v>
      </c>
      <c r="I27" s="5">
        <v>0</v>
      </c>
      <c r="J27" s="4">
        <v>0</v>
      </c>
      <c r="K27" s="18">
        <v>0</v>
      </c>
      <c r="L27" s="19">
        <f t="shared" si="1"/>
        <v>0</v>
      </c>
      <c r="O27" s="10">
        <v>20</v>
      </c>
      <c r="P27" s="10" t="s">
        <v>58</v>
      </c>
      <c r="Q27" s="19">
        <v>0</v>
      </c>
      <c r="R27" s="18">
        <v>0</v>
      </c>
      <c r="S27" s="19">
        <v>0</v>
      </c>
      <c r="T27" s="18">
        <v>0</v>
      </c>
      <c r="U27" s="23">
        <f t="shared" si="2"/>
        <v>0</v>
      </c>
      <c r="V27" s="16">
        <v>1</v>
      </c>
      <c r="W27" s="5">
        <v>2.64</v>
      </c>
      <c r="X27" s="19">
        <v>0</v>
      </c>
      <c r="Y27" s="18">
        <v>0</v>
      </c>
      <c r="Z27" s="19">
        <f t="shared" si="3"/>
        <v>1</v>
      </c>
    </row>
    <row r="28" spans="1:26" x14ac:dyDescent="0.3">
      <c r="A28" s="3">
        <v>23</v>
      </c>
      <c r="B28" s="1" t="s">
        <v>21</v>
      </c>
      <c r="C28" s="16">
        <v>14</v>
      </c>
      <c r="D28" s="5">
        <v>25.65</v>
      </c>
      <c r="E28" s="16">
        <v>14</v>
      </c>
      <c r="F28" s="5">
        <v>42.7</v>
      </c>
      <c r="G28" s="17">
        <f t="shared" si="0"/>
        <v>0</v>
      </c>
      <c r="H28" s="4">
        <v>0</v>
      </c>
      <c r="I28" s="5">
        <v>0</v>
      </c>
      <c r="J28" s="4">
        <v>0</v>
      </c>
      <c r="K28" s="18">
        <v>0</v>
      </c>
      <c r="L28" s="19">
        <f t="shared" si="1"/>
        <v>0</v>
      </c>
      <c r="O28" s="10">
        <v>21</v>
      </c>
      <c r="P28" s="10" t="s">
        <v>59</v>
      </c>
      <c r="Q28" s="19">
        <v>134</v>
      </c>
      <c r="R28" s="18">
        <v>455.08</v>
      </c>
      <c r="S28" s="19">
        <v>94</v>
      </c>
      <c r="T28" s="18">
        <v>298.97000000000003</v>
      </c>
      <c r="U28" s="23">
        <f t="shared" si="2"/>
        <v>40</v>
      </c>
      <c r="V28" s="19">
        <v>182</v>
      </c>
      <c r="W28" s="18">
        <v>385.34</v>
      </c>
      <c r="X28" s="19">
        <v>114</v>
      </c>
      <c r="Y28" s="18">
        <v>160.5</v>
      </c>
      <c r="Z28" s="19">
        <f t="shared" si="3"/>
        <v>68</v>
      </c>
    </row>
    <row r="29" spans="1:26" x14ac:dyDescent="0.3">
      <c r="A29" s="3">
        <v>24</v>
      </c>
      <c r="B29" s="1" t="s">
        <v>22</v>
      </c>
      <c r="C29" s="16">
        <v>19</v>
      </c>
      <c r="D29" s="5">
        <v>40.28</v>
      </c>
      <c r="E29" s="16">
        <v>14</v>
      </c>
      <c r="F29" s="5">
        <v>32.5</v>
      </c>
      <c r="G29" s="17">
        <f t="shared" si="0"/>
        <v>5</v>
      </c>
      <c r="H29" s="16">
        <v>58</v>
      </c>
      <c r="I29" s="5">
        <v>100</v>
      </c>
      <c r="J29" s="16">
        <v>41</v>
      </c>
      <c r="K29" s="5">
        <v>31</v>
      </c>
      <c r="L29" s="19">
        <f t="shared" si="1"/>
        <v>17</v>
      </c>
      <c r="O29" s="10">
        <v>22</v>
      </c>
      <c r="P29" s="10" t="s">
        <v>60</v>
      </c>
      <c r="Q29" s="19">
        <v>235</v>
      </c>
      <c r="R29" s="18">
        <v>918.4</v>
      </c>
      <c r="S29" s="19">
        <v>68</v>
      </c>
      <c r="T29" s="18">
        <v>223.14</v>
      </c>
      <c r="U29" s="23">
        <f t="shared" si="2"/>
        <v>167</v>
      </c>
      <c r="V29" s="19">
        <v>187</v>
      </c>
      <c r="W29" s="18">
        <v>385.61</v>
      </c>
      <c r="X29" s="19">
        <v>154</v>
      </c>
      <c r="Y29" s="18">
        <v>288.56</v>
      </c>
      <c r="Z29" s="19">
        <f t="shared" si="3"/>
        <v>33</v>
      </c>
    </row>
    <row r="30" spans="1:26" x14ac:dyDescent="0.3">
      <c r="A30" s="3">
        <v>25</v>
      </c>
      <c r="B30" s="1" t="s">
        <v>23</v>
      </c>
      <c r="C30" s="4">
        <v>29</v>
      </c>
      <c r="D30" s="5">
        <v>150</v>
      </c>
      <c r="E30" s="4">
        <v>22</v>
      </c>
      <c r="F30" s="5">
        <v>109</v>
      </c>
      <c r="G30" s="17">
        <f t="shared" si="0"/>
        <v>7</v>
      </c>
      <c r="H30" s="4">
        <v>0</v>
      </c>
      <c r="I30" s="5">
        <v>0</v>
      </c>
      <c r="J30" s="4">
        <v>0</v>
      </c>
      <c r="K30" s="18">
        <v>0</v>
      </c>
      <c r="L30" s="19">
        <f t="shared" si="1"/>
        <v>0</v>
      </c>
      <c r="O30" s="58" t="s">
        <v>28</v>
      </c>
      <c r="P30" s="58"/>
      <c r="Q30" s="22">
        <f>SUM(Q8:Q29)</f>
        <v>982</v>
      </c>
      <c r="R30" s="21">
        <f>SUM(R8:R29)</f>
        <v>3158.4900000000002</v>
      </c>
      <c r="S30" s="22">
        <f>SUM(S8:S29)</f>
        <v>654</v>
      </c>
      <c r="T30" s="21">
        <f>SUM(T8:T29)</f>
        <v>1946.63</v>
      </c>
      <c r="U30" s="22">
        <f>SUM(U8:U29)</f>
        <v>328</v>
      </c>
      <c r="V30" s="22">
        <f t="shared" ref="V30:X30" si="4">SUM(V8:V29)</f>
        <v>1687</v>
      </c>
      <c r="W30" s="21">
        <f t="shared" si="4"/>
        <v>2571.2300000000005</v>
      </c>
      <c r="X30" s="22">
        <f t="shared" si="4"/>
        <v>1196</v>
      </c>
      <c r="Y30" s="21">
        <f>SUM(Y8:Y29)</f>
        <v>1681.4</v>
      </c>
      <c r="Z30" s="22">
        <f t="shared" ref="Z30" si="5">SUM(Z8:Z29)</f>
        <v>491</v>
      </c>
    </row>
    <row r="31" spans="1:26" x14ac:dyDescent="0.3">
      <c r="A31" s="59" t="s">
        <v>28</v>
      </c>
      <c r="B31" s="60"/>
      <c r="C31" s="8">
        <f>SUM(C6:C30)</f>
        <v>982</v>
      </c>
      <c r="D31" s="9">
        <f t="shared" ref="D31:L31" si="6">SUM(D6:D30)</f>
        <v>3158.49</v>
      </c>
      <c r="E31" s="8">
        <f t="shared" si="6"/>
        <v>654</v>
      </c>
      <c r="F31" s="9">
        <f t="shared" si="6"/>
        <v>1946.6300000000003</v>
      </c>
      <c r="G31" s="20">
        <f t="shared" si="6"/>
        <v>328</v>
      </c>
      <c r="H31" s="8">
        <f t="shared" si="6"/>
        <v>1687</v>
      </c>
      <c r="I31" s="9">
        <f t="shared" si="6"/>
        <v>2571.67</v>
      </c>
      <c r="J31" s="8">
        <f t="shared" si="6"/>
        <v>1196</v>
      </c>
      <c r="K31" s="21">
        <f t="shared" si="6"/>
        <v>1681.4</v>
      </c>
      <c r="L31" s="22">
        <f t="shared" si="6"/>
        <v>491</v>
      </c>
    </row>
  </sheetData>
  <mergeCells count="18">
    <mergeCell ref="S6:T6"/>
    <mergeCell ref="V6:W6"/>
    <mergeCell ref="O30:P30"/>
    <mergeCell ref="A31:B31"/>
    <mergeCell ref="A3:A5"/>
    <mergeCell ref="B3:B5"/>
    <mergeCell ref="C3:G3"/>
    <mergeCell ref="H3:L3"/>
    <mergeCell ref="C4:D4"/>
    <mergeCell ref="E4:F4"/>
    <mergeCell ref="H4:I4"/>
    <mergeCell ref="O3:Z3"/>
    <mergeCell ref="O4:Z4"/>
    <mergeCell ref="O5:O7"/>
    <mergeCell ref="P5:P7"/>
    <mergeCell ref="Q5:U5"/>
    <mergeCell ref="V5:Z5"/>
    <mergeCell ref="Q6:R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Lead Bank</dc:creator>
  <cp:lastModifiedBy>Tope Karga</cp:lastModifiedBy>
  <cp:lastPrinted>2025-05-29T08:23:01Z</cp:lastPrinted>
  <dcterms:created xsi:type="dcterms:W3CDTF">2023-07-20T08:27:21Z</dcterms:created>
  <dcterms:modified xsi:type="dcterms:W3CDTF">2025-05-29T09:52:10Z</dcterms:modified>
</cp:coreProperties>
</file>